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f3d163961c9bf45/Desktop/AVF documents/2025 Rules/"/>
    </mc:Choice>
  </mc:AlternateContent>
  <xr:revisionPtr revIDLastSave="86" documentId="8_{707C9BC4-65DC-4390-A018-FA45B2F485A5}" xr6:coauthVersionLast="47" xr6:coauthVersionMax="47" xr10:uidLastSave="{287A2E3A-A5C6-489C-9BF5-67428356A16E}"/>
  <bookViews>
    <workbookView xWindow="-120" yWindow="-120" windowWidth="24240" windowHeight="13020" xr2:uid="{57CECC26-7E4A-4410-A981-E49C8D00E08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1" l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0" i="1"/>
  <c r="J9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0" i="1"/>
  <c r="K10" i="1" s="1"/>
  <c r="F9" i="1"/>
  <c r="K27" i="1" l="1"/>
  <c r="K19" i="1"/>
  <c r="K22" i="1"/>
  <c r="K16" i="1"/>
  <c r="K15" i="1"/>
  <c r="K23" i="1"/>
  <c r="K20" i="1"/>
  <c r="K24" i="1"/>
  <c r="K28" i="1"/>
  <c r="K13" i="1"/>
  <c r="K17" i="1"/>
  <c r="K21" i="1"/>
  <c r="K25" i="1"/>
  <c r="K29" i="1"/>
  <c r="K14" i="1"/>
  <c r="K18" i="1"/>
  <c r="K26" i="1"/>
</calcChain>
</file>

<file path=xl/sharedStrings.xml><?xml version="1.0" encoding="utf-8"?>
<sst xmlns="http://schemas.openxmlformats.org/spreadsheetml/2006/main" count="40" uniqueCount="39">
  <si>
    <t>CODE</t>
  </si>
  <si>
    <t>2025 Work RVUs</t>
  </si>
  <si>
    <t>Short Code Decsriptor</t>
  </si>
  <si>
    <t>2025 NF Payment</t>
  </si>
  <si>
    <t>NF= Non Facility, or Office setting</t>
  </si>
  <si>
    <t>Venous Stent, first vein treated</t>
  </si>
  <si>
    <t>Non-Compounded foam, single truncal vein</t>
  </si>
  <si>
    <t>Non-Compounded foam, multiple truncal veins</t>
  </si>
  <si>
    <t>Sclerotherapy, single vein</t>
  </si>
  <si>
    <t>MOCA, subsequent veins treated</t>
  </si>
  <si>
    <t>Phlebectomy, 10-20 incisions</t>
  </si>
  <si>
    <t>US Guidance</t>
  </si>
  <si>
    <t>Venous study, unilateral or limited</t>
  </si>
  <si>
    <t>Venous Stent, each additional vein</t>
  </si>
  <si>
    <t>Sclerotherapy, muliple veins</t>
  </si>
  <si>
    <t>MOCA, first vein treated</t>
  </si>
  <si>
    <t>RF ablation, first vein treated</t>
  </si>
  <si>
    <t xml:space="preserve">RF ablation, subsequent veins treated </t>
  </si>
  <si>
    <t>Laser ablation, first vein treated</t>
  </si>
  <si>
    <t>Laser ablation, subsequent veins treated</t>
  </si>
  <si>
    <t>Cyanoacrylate, first vein treated</t>
  </si>
  <si>
    <t>Cyanoacrylate, subsequent veins</t>
  </si>
  <si>
    <t>Phlebecomty, more than 20 incisions</t>
  </si>
  <si>
    <t xml:space="preserve">Venous study, complete bilateral </t>
  </si>
  <si>
    <t>Sclerotherapy, spider veins*</t>
  </si>
  <si>
    <t>*= Not covered by Medicare</t>
  </si>
  <si>
    <t>2025 vs CMS Proposed 2026  Payment and RVUs</t>
  </si>
  <si>
    <t>Conversion Factor 2025 FINAL</t>
  </si>
  <si>
    <t xml:space="preserve">Conversion Factor 2026 Proposed </t>
  </si>
  <si>
    <t>2025 vs Proposed 2026 NF Payment</t>
  </si>
  <si>
    <t>2025 RVUs and NF RVUs</t>
  </si>
  <si>
    <t>2026 Work RVUs</t>
  </si>
  <si>
    <t>2026 Total NF RVUs</t>
  </si>
  <si>
    <t>2026 NF Payment</t>
  </si>
  <si>
    <t>Common Venous Procedures &amp; CPT Codes</t>
  </si>
  <si>
    <t>*CPT copyright of the American Medical Association</t>
  </si>
  <si>
    <t>CMS Proposed Rule for 2026:  Physcian Fee Schedule: Part B</t>
  </si>
  <si>
    <t>2025 Total NF RVUs</t>
  </si>
  <si>
    <t xml:space="preserve">CMS PROPOSED RULE for CY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</si>
</sst>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5" xfId="0" applyFont="1" applyFill="1" applyBorder="1"/>
    <xf numFmtId="0" fontId="1" fillId="2" borderId="7" xfId="0" applyFont="1" applyFill="1" applyBorder="1"/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3" fontId="0" fillId="0" borderId="0" xfId="0" applyNumberFormat="1"/>
    <xf numFmtId="3" fontId="0" fillId="0" borderId="11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8" xfId="0" applyNumberFormat="1" applyBorder="1" applyAlignment="1">
      <alignment horizontal="center"/>
    </xf>
    <xf numFmtId="3" fontId="3" fillId="3" borderId="1" xfId="0" applyNumberFormat="1" applyFont="1" applyFill="1" applyBorder="1"/>
    <xf numFmtId="0" fontId="3" fillId="3" borderId="2" xfId="0" applyFont="1" applyFill="1" applyBorder="1"/>
    <xf numFmtId="0" fontId="3" fillId="3" borderId="3" xfId="0" applyFont="1" applyFill="1" applyBorder="1"/>
    <xf numFmtId="3" fontId="3" fillId="3" borderId="6" xfId="0" applyNumberFormat="1" applyFont="1" applyFill="1" applyBorder="1"/>
    <xf numFmtId="0" fontId="3" fillId="3" borderId="7" xfId="0" applyFont="1" applyFill="1" applyBorder="1"/>
    <xf numFmtId="0" fontId="3" fillId="3" borderId="8" xfId="0" applyFont="1" applyFill="1" applyBorder="1"/>
    <xf numFmtId="10" fontId="0" fillId="0" borderId="0" xfId="0" applyNumberFormat="1"/>
    <xf numFmtId="10" fontId="0" fillId="0" borderId="0" xfId="0" applyNumberFormat="1" applyAlignment="1">
      <alignment horizontal="center"/>
    </xf>
    <xf numFmtId="0" fontId="4" fillId="2" borderId="12" xfId="0" applyFont="1" applyFill="1" applyBorder="1"/>
    <xf numFmtId="0" fontId="1" fillId="2" borderId="13" xfId="0" applyFont="1" applyFill="1" applyBorder="1"/>
    <xf numFmtId="0" fontId="1" fillId="2" borderId="14" xfId="0" applyFont="1" applyFill="1" applyBorder="1"/>
    <xf numFmtId="0" fontId="0" fillId="0" borderId="13" xfId="0" applyBorder="1"/>
    <xf numFmtId="3" fontId="0" fillId="0" borderId="13" xfId="0" applyNumberFormat="1" applyBorder="1"/>
    <xf numFmtId="10" fontId="0" fillId="0" borderId="15" xfId="0" applyNumberFormat="1" applyBorder="1"/>
    <xf numFmtId="0" fontId="1" fillId="2" borderId="16" xfId="0" applyFont="1" applyFill="1" applyBorder="1"/>
    <xf numFmtId="0" fontId="1" fillId="2" borderId="0" xfId="0" applyFont="1" applyFill="1"/>
    <xf numFmtId="10" fontId="0" fillId="0" borderId="17" xfId="0" applyNumberFormat="1" applyBorder="1"/>
    <xf numFmtId="0" fontId="1" fillId="2" borderId="18" xfId="0" applyFont="1" applyFill="1" applyBorder="1"/>
    <xf numFmtId="0" fontId="0" fillId="0" borderId="16" xfId="0" applyBorder="1"/>
    <xf numFmtId="0" fontId="0" fillId="0" borderId="19" xfId="0" applyBorder="1" applyAlignment="1">
      <alignment horizontal="center"/>
    </xf>
    <xf numFmtId="10" fontId="1" fillId="4" borderId="20" xfId="0" applyNumberFormat="1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164" fontId="0" fillId="0" borderId="0" xfId="0" applyNumberFormat="1" applyAlignment="1">
      <alignment horizontal="center"/>
    </xf>
    <xf numFmtId="10" fontId="0" fillId="0" borderId="17" xfId="0" applyNumberForma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3" fontId="0" fillId="0" borderId="23" xfId="0" applyNumberFormat="1" applyBorder="1" applyAlignment="1">
      <alignment horizontal="center"/>
    </xf>
    <xf numFmtId="10" fontId="0" fillId="0" borderId="24" xfId="0" applyNumberFormat="1" applyBorder="1" applyAlignment="1">
      <alignment horizontal="center"/>
    </xf>
    <xf numFmtId="0" fontId="0" fillId="0" borderId="16" xfId="0" applyBorder="1" applyAlignment="1">
      <alignment horizontal="left"/>
    </xf>
    <xf numFmtId="0" fontId="5" fillId="2" borderId="8" xfId="0" applyFont="1" applyFill="1" applyBorder="1"/>
    <xf numFmtId="10" fontId="6" fillId="4" borderId="17" xfId="0" applyNumberFormat="1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72315-EB42-451B-AE19-5F062420D29E}">
  <dimension ref="B2:T37"/>
  <sheetViews>
    <sheetView tabSelected="1" topLeftCell="C4" workbookViewId="0">
      <selection activeCell="K11" sqref="K11"/>
    </sheetView>
  </sheetViews>
  <sheetFormatPr defaultRowHeight="15" x14ac:dyDescent="0.25"/>
  <cols>
    <col min="2" max="2" width="12.85546875" customWidth="1"/>
    <col min="3" max="3" width="44.28515625" customWidth="1"/>
    <col min="4" max="4" width="22.140625" customWidth="1"/>
    <col min="5" max="5" width="18.5703125" customWidth="1"/>
    <col min="6" max="6" width="17.140625" style="14" customWidth="1"/>
    <col min="8" max="8" width="19.28515625" customWidth="1"/>
    <col min="9" max="9" width="17.28515625" customWidth="1"/>
    <col min="10" max="10" width="18.28515625" customWidth="1"/>
    <col min="11" max="11" width="33.42578125" style="27" customWidth="1"/>
  </cols>
  <sheetData>
    <row r="2" spans="2:20" ht="21.75" thickBot="1" x14ac:dyDescent="0.4">
      <c r="B2" s="29" t="s">
        <v>36</v>
      </c>
      <c r="C2" s="30"/>
      <c r="D2" s="31"/>
      <c r="E2" s="32"/>
      <c r="F2" s="33"/>
      <c r="G2" s="32"/>
      <c r="H2" s="32"/>
      <c r="I2" s="32"/>
      <c r="J2" s="32"/>
      <c r="K2" s="34"/>
    </row>
    <row r="3" spans="2:20" x14ac:dyDescent="0.25">
      <c r="B3" s="35" t="s">
        <v>26</v>
      </c>
      <c r="C3" s="36"/>
      <c r="D3" s="1"/>
      <c r="F3" s="21" t="s">
        <v>27</v>
      </c>
      <c r="G3" s="22"/>
      <c r="H3" s="22"/>
      <c r="I3" s="22"/>
      <c r="J3" s="23">
        <v>32.346499999999999</v>
      </c>
      <c r="K3" s="37"/>
    </row>
    <row r="4" spans="2:20" ht="15.75" thickBot="1" x14ac:dyDescent="0.3">
      <c r="B4" s="38" t="s">
        <v>34</v>
      </c>
      <c r="C4" s="2"/>
      <c r="D4" s="52" t="s">
        <v>35</v>
      </c>
      <c r="F4" s="24" t="s">
        <v>28</v>
      </c>
      <c r="G4" s="25"/>
      <c r="H4" s="25"/>
      <c r="I4" s="25"/>
      <c r="J4" s="26">
        <v>33.420900000000003</v>
      </c>
      <c r="K4" s="37"/>
    </row>
    <row r="5" spans="2:20" x14ac:dyDescent="0.25">
      <c r="B5" s="39"/>
      <c r="K5" s="37"/>
    </row>
    <row r="6" spans="2:20" x14ac:dyDescent="0.25">
      <c r="B6" s="39"/>
      <c r="C6" t="s">
        <v>4</v>
      </c>
      <c r="J6" t="s">
        <v>4</v>
      </c>
      <c r="K6" s="37"/>
    </row>
    <row r="7" spans="2:20" ht="15.75" thickBot="1" x14ac:dyDescent="0.3">
      <c r="B7" s="39"/>
      <c r="D7" s="54" t="s">
        <v>30</v>
      </c>
      <c r="E7" s="54"/>
      <c r="F7" s="54"/>
      <c r="H7" s="54" t="s">
        <v>38</v>
      </c>
      <c r="I7" s="54"/>
      <c r="J7" s="54"/>
      <c r="K7" s="37"/>
    </row>
    <row r="8" spans="2:20" ht="15.75" thickBot="1" x14ac:dyDescent="0.3">
      <c r="B8" s="40" t="s">
        <v>0</v>
      </c>
      <c r="C8" s="6" t="s">
        <v>2</v>
      </c>
      <c r="D8" s="4" t="s">
        <v>1</v>
      </c>
      <c r="E8" s="5" t="s">
        <v>37</v>
      </c>
      <c r="F8" s="15" t="s">
        <v>3</v>
      </c>
      <c r="G8" s="3"/>
      <c r="H8" s="4" t="s">
        <v>31</v>
      </c>
      <c r="I8" s="5" t="s">
        <v>32</v>
      </c>
      <c r="J8" s="6" t="s">
        <v>33</v>
      </c>
      <c r="K8" s="41" t="s">
        <v>29</v>
      </c>
      <c r="L8" s="3"/>
      <c r="M8" s="3"/>
      <c r="N8" s="3"/>
      <c r="O8" s="3"/>
      <c r="P8" s="3"/>
      <c r="Q8" s="3"/>
      <c r="R8" s="3"/>
      <c r="S8" s="3"/>
      <c r="T8" s="3"/>
    </row>
    <row r="9" spans="2:20" x14ac:dyDescent="0.25">
      <c r="B9" s="42">
        <v>37238</v>
      </c>
      <c r="C9" s="11" t="s">
        <v>5</v>
      </c>
      <c r="D9" s="8">
        <v>6.04</v>
      </c>
      <c r="E9" s="7">
        <v>96.98</v>
      </c>
      <c r="F9" s="17">
        <f>E9*J3</f>
        <v>3136.9635699999999</v>
      </c>
      <c r="G9" s="3"/>
      <c r="H9" s="8">
        <v>5.89</v>
      </c>
      <c r="I9" s="7">
        <v>98.58</v>
      </c>
      <c r="J9" s="17">
        <f>I9*J4</f>
        <v>3294.6323220000004</v>
      </c>
      <c r="K9" s="53">
        <f t="shared" ref="K9" si="0">J9/F9-1</f>
        <v>5.0261582094177859E-2</v>
      </c>
      <c r="L9" s="3"/>
      <c r="M9" s="3"/>
      <c r="N9" s="3"/>
      <c r="O9" s="3"/>
      <c r="P9" s="3"/>
      <c r="Q9" s="3"/>
      <c r="R9" s="3"/>
      <c r="S9" s="3"/>
      <c r="T9" s="3"/>
    </row>
    <row r="10" spans="2:20" x14ac:dyDescent="0.25">
      <c r="B10" s="43">
        <v>37239</v>
      </c>
      <c r="C10" s="12" t="s">
        <v>13</v>
      </c>
      <c r="D10" s="9">
        <v>2.97</v>
      </c>
      <c r="E10" s="3">
        <v>48.55</v>
      </c>
      <c r="F10" s="18">
        <f>E10*J3</f>
        <v>1570.4225749999998</v>
      </c>
      <c r="G10" s="3"/>
      <c r="H10" s="9">
        <v>2.9</v>
      </c>
      <c r="I10" s="3">
        <v>49.94</v>
      </c>
      <c r="J10" s="18">
        <f>I10*J4</f>
        <v>1669.0397460000002</v>
      </c>
      <c r="K10" s="53">
        <f>J10/F10-1</f>
        <v>6.2796582633180886E-2</v>
      </c>
      <c r="L10" s="3"/>
      <c r="M10" s="3"/>
      <c r="N10" s="3"/>
      <c r="O10" s="3"/>
      <c r="P10" s="3"/>
      <c r="Q10" s="3"/>
      <c r="R10" s="3"/>
      <c r="S10" s="3"/>
      <c r="T10" s="3"/>
    </row>
    <row r="11" spans="2:20" x14ac:dyDescent="0.25">
      <c r="B11" s="43"/>
      <c r="C11" s="12"/>
      <c r="D11" s="9"/>
      <c r="E11" s="3"/>
      <c r="F11" s="18"/>
      <c r="G11" s="3"/>
      <c r="H11" s="9"/>
      <c r="I11" s="3"/>
      <c r="J11" s="18"/>
      <c r="K11" s="53"/>
      <c r="L11" s="3"/>
      <c r="M11" s="3"/>
      <c r="N11" s="3"/>
      <c r="O11" s="3"/>
      <c r="P11" s="3"/>
      <c r="Q11" s="3"/>
      <c r="R11" s="3"/>
      <c r="S11" s="3"/>
      <c r="T11" s="3"/>
    </row>
    <row r="12" spans="2:20" x14ac:dyDescent="0.25">
      <c r="B12" s="43">
        <v>36468</v>
      </c>
      <c r="C12" s="12" t="s">
        <v>24</v>
      </c>
      <c r="D12" s="9">
        <v>0</v>
      </c>
      <c r="E12" s="3">
        <v>0</v>
      </c>
      <c r="F12" s="18">
        <v>0</v>
      </c>
      <c r="G12" s="3"/>
      <c r="H12" s="9">
        <v>0</v>
      </c>
      <c r="I12" s="3">
        <v>0</v>
      </c>
      <c r="J12" s="18">
        <v>0</v>
      </c>
      <c r="K12" s="53">
        <v>0</v>
      </c>
      <c r="L12" s="3"/>
      <c r="M12" s="3"/>
      <c r="N12" s="3"/>
      <c r="O12" s="3"/>
      <c r="P12" s="3"/>
      <c r="Q12" s="3"/>
      <c r="R12" s="3"/>
      <c r="S12" s="3"/>
      <c r="T12" s="3"/>
    </row>
    <row r="13" spans="2:20" x14ac:dyDescent="0.25">
      <c r="B13" s="43">
        <v>36470</v>
      </c>
      <c r="C13" s="12" t="s">
        <v>8</v>
      </c>
      <c r="D13" s="9">
        <v>0.75</v>
      </c>
      <c r="E13" s="3">
        <v>3.46</v>
      </c>
      <c r="F13" s="18">
        <f>E13*J3</f>
        <v>111.91888999999999</v>
      </c>
      <c r="G13" s="3"/>
      <c r="H13" s="9">
        <v>0.73</v>
      </c>
      <c r="I13" s="3">
        <v>3.64</v>
      </c>
      <c r="J13" s="18">
        <f>I13*J4</f>
        <v>121.65207600000002</v>
      </c>
      <c r="K13" s="53">
        <f t="shared" ref="K13:K29" si="1">J13/F13-1</f>
        <v>8.6966427204558938E-2</v>
      </c>
      <c r="L13" s="3"/>
      <c r="M13" s="3"/>
      <c r="N13" s="3"/>
      <c r="O13" s="3"/>
      <c r="P13" s="3"/>
      <c r="Q13" s="3"/>
      <c r="R13" s="3"/>
      <c r="S13" s="3"/>
      <c r="T13" s="3"/>
    </row>
    <row r="14" spans="2:20" x14ac:dyDescent="0.25">
      <c r="B14" s="43">
        <v>36471</v>
      </c>
      <c r="C14" s="12" t="s">
        <v>14</v>
      </c>
      <c r="D14" s="9">
        <v>1.5</v>
      </c>
      <c r="E14" s="3">
        <v>5.93</v>
      </c>
      <c r="F14" s="18">
        <f>E14*J3</f>
        <v>191.81474499999999</v>
      </c>
      <c r="G14" s="3"/>
      <c r="H14" s="9">
        <v>1.46</v>
      </c>
      <c r="I14" s="3">
        <v>6.19</v>
      </c>
      <c r="J14" s="18">
        <f>I14*J4</f>
        <v>206.87537100000003</v>
      </c>
      <c r="K14" s="53">
        <f t="shared" si="1"/>
        <v>7.8516518633643395E-2</v>
      </c>
      <c r="L14" s="3"/>
      <c r="M14" s="3"/>
      <c r="N14" s="3"/>
      <c r="O14" s="3"/>
      <c r="P14" s="3"/>
      <c r="Q14" s="3"/>
      <c r="R14" s="3"/>
      <c r="S14" s="3"/>
      <c r="T14" s="3"/>
    </row>
    <row r="15" spans="2:20" x14ac:dyDescent="0.25">
      <c r="B15" s="43">
        <v>36465</v>
      </c>
      <c r="C15" s="12" t="s">
        <v>6</v>
      </c>
      <c r="D15" s="9">
        <v>2.35</v>
      </c>
      <c r="E15" s="3">
        <v>36.58</v>
      </c>
      <c r="F15" s="18">
        <f>E15*J3</f>
        <v>1183.23497</v>
      </c>
      <c r="G15" s="3"/>
      <c r="H15" s="9">
        <v>2.29</v>
      </c>
      <c r="I15" s="3">
        <v>38.71</v>
      </c>
      <c r="J15" s="18">
        <f>I15*J4</f>
        <v>1293.7230390000002</v>
      </c>
      <c r="K15" s="53">
        <f t="shared" si="1"/>
        <v>9.3377961099307516E-2</v>
      </c>
      <c r="L15" s="3"/>
      <c r="M15" s="3"/>
      <c r="N15" s="3"/>
      <c r="O15" s="3"/>
      <c r="P15" s="3"/>
      <c r="Q15" s="3"/>
      <c r="R15" s="3"/>
      <c r="S15" s="3"/>
      <c r="T15" s="3"/>
    </row>
    <row r="16" spans="2:20" x14ac:dyDescent="0.25">
      <c r="B16" s="43">
        <v>36466</v>
      </c>
      <c r="C16" s="12" t="s">
        <v>7</v>
      </c>
      <c r="D16" s="9">
        <v>3</v>
      </c>
      <c r="E16" s="3">
        <v>38.39</v>
      </c>
      <c r="F16" s="18">
        <f>E16*J3</f>
        <v>1241.7821349999999</v>
      </c>
      <c r="G16" s="3"/>
      <c r="H16" s="9">
        <v>2.93</v>
      </c>
      <c r="I16" s="3">
        <v>40.28</v>
      </c>
      <c r="J16" s="18">
        <f>I16*J4</f>
        <v>1346.1938520000001</v>
      </c>
      <c r="K16" s="53">
        <f t="shared" si="1"/>
        <v>8.4082154233922957E-2</v>
      </c>
      <c r="L16" s="3"/>
      <c r="M16" s="3"/>
      <c r="N16" s="3"/>
      <c r="O16" s="3"/>
      <c r="P16" s="3"/>
      <c r="Q16" s="3"/>
      <c r="R16" s="3"/>
      <c r="S16" s="3"/>
      <c r="T16" s="3"/>
    </row>
    <row r="17" spans="2:20" x14ac:dyDescent="0.25">
      <c r="B17" s="43">
        <v>36473</v>
      </c>
      <c r="C17" s="12" t="s">
        <v>15</v>
      </c>
      <c r="D17" s="9">
        <v>3.5</v>
      </c>
      <c r="E17" s="3">
        <v>33.9</v>
      </c>
      <c r="F17" s="18">
        <f>E17*J3</f>
        <v>1096.5463499999998</v>
      </c>
      <c r="G17" s="3"/>
      <c r="H17" s="9">
        <v>3.41</v>
      </c>
      <c r="I17" s="3">
        <v>35.68</v>
      </c>
      <c r="J17" s="18">
        <f>I17*J4</f>
        <v>1192.4577120000001</v>
      </c>
      <c r="K17" s="53">
        <f t="shared" si="1"/>
        <v>8.7466765084759368E-2</v>
      </c>
      <c r="L17" s="3"/>
      <c r="M17" s="3"/>
      <c r="N17" s="3"/>
      <c r="O17" s="3"/>
      <c r="P17" s="3"/>
      <c r="Q17" s="3"/>
      <c r="R17" s="3"/>
      <c r="S17" s="3"/>
      <c r="T17" s="3"/>
    </row>
    <row r="18" spans="2:20" x14ac:dyDescent="0.25">
      <c r="B18" s="43">
        <v>36474</v>
      </c>
      <c r="C18" s="12" t="s">
        <v>9</v>
      </c>
      <c r="D18" s="9">
        <v>1.75</v>
      </c>
      <c r="E18" s="3">
        <v>7.33</v>
      </c>
      <c r="F18" s="18">
        <f>E18*J3</f>
        <v>237.09984499999999</v>
      </c>
      <c r="G18" s="3"/>
      <c r="H18" s="9">
        <v>1.71</v>
      </c>
      <c r="I18" s="3">
        <v>7.28</v>
      </c>
      <c r="J18" s="18">
        <f>I18*J4</f>
        <v>243.30415200000004</v>
      </c>
      <c r="K18" s="53">
        <f t="shared" si="1"/>
        <v>2.6167486528724027E-2</v>
      </c>
      <c r="L18" s="3"/>
      <c r="M18" s="3"/>
      <c r="N18" s="3"/>
      <c r="O18" s="3"/>
      <c r="P18" s="3"/>
      <c r="Q18" s="3"/>
      <c r="R18" s="3"/>
      <c r="S18" s="3"/>
      <c r="T18" s="3"/>
    </row>
    <row r="19" spans="2:20" x14ac:dyDescent="0.25">
      <c r="B19" s="43">
        <v>36475</v>
      </c>
      <c r="C19" s="12" t="s">
        <v>16</v>
      </c>
      <c r="D19" s="9">
        <v>5.3</v>
      </c>
      <c r="E19" s="3">
        <v>30.6</v>
      </c>
      <c r="F19" s="18">
        <f>E19*J3</f>
        <v>989.80290000000002</v>
      </c>
      <c r="G19" s="3"/>
      <c r="H19" s="9">
        <v>5.17</v>
      </c>
      <c r="I19" s="3">
        <v>31.76</v>
      </c>
      <c r="J19" s="18">
        <f>I19*J4</f>
        <v>1061.4477840000002</v>
      </c>
      <c r="K19" s="53">
        <f t="shared" si="1"/>
        <v>7.2382980490358406E-2</v>
      </c>
      <c r="L19" s="3"/>
      <c r="M19" s="3"/>
      <c r="N19" s="3"/>
      <c r="O19" s="3"/>
      <c r="P19" s="3"/>
      <c r="Q19" s="3"/>
      <c r="R19" s="3"/>
      <c r="S19" s="3"/>
      <c r="T19" s="3"/>
    </row>
    <row r="20" spans="2:20" x14ac:dyDescent="0.25">
      <c r="B20" s="43">
        <v>36476</v>
      </c>
      <c r="C20" s="12" t="s">
        <v>17</v>
      </c>
      <c r="D20" s="9">
        <v>2.65</v>
      </c>
      <c r="E20" s="3">
        <v>8.2100000000000009</v>
      </c>
      <c r="F20" s="18">
        <f>E20*J3</f>
        <v>265.56476500000002</v>
      </c>
      <c r="G20" s="3"/>
      <c r="H20" s="9">
        <v>2.58</v>
      </c>
      <c r="I20" s="3">
        <v>8.42</v>
      </c>
      <c r="J20" s="18">
        <f>I20*J4</f>
        <v>281.40397800000005</v>
      </c>
      <c r="K20" s="53">
        <f t="shared" si="1"/>
        <v>5.9643503534815734E-2</v>
      </c>
      <c r="L20" s="3"/>
      <c r="M20" s="3"/>
      <c r="N20" s="3"/>
      <c r="O20" s="3"/>
      <c r="P20" s="3"/>
      <c r="Q20" s="3"/>
      <c r="R20" s="3"/>
      <c r="S20" s="3"/>
      <c r="T20" s="3"/>
    </row>
    <row r="21" spans="2:20" x14ac:dyDescent="0.25">
      <c r="B21" s="43">
        <v>36478</v>
      </c>
      <c r="C21" s="12" t="s">
        <v>18</v>
      </c>
      <c r="D21" s="9">
        <v>5.3</v>
      </c>
      <c r="E21" s="3">
        <v>28.21</v>
      </c>
      <c r="F21" s="18">
        <f>E21*J3</f>
        <v>912.49476500000003</v>
      </c>
      <c r="G21" s="3"/>
      <c r="H21" s="9">
        <v>5.17</v>
      </c>
      <c r="I21" s="3">
        <v>29.46</v>
      </c>
      <c r="J21" s="18">
        <f>I21*J4</f>
        <v>984.57971400000008</v>
      </c>
      <c r="K21" s="53">
        <f t="shared" si="1"/>
        <v>7.8997657592041248E-2</v>
      </c>
      <c r="L21" s="3"/>
      <c r="M21" s="3"/>
      <c r="N21" s="3"/>
      <c r="O21" s="3"/>
      <c r="P21" s="3"/>
      <c r="Q21" s="3"/>
      <c r="R21" s="3"/>
      <c r="S21" s="3"/>
      <c r="T21" s="3"/>
    </row>
    <row r="22" spans="2:20" x14ac:dyDescent="0.25">
      <c r="B22" s="43">
        <v>36479</v>
      </c>
      <c r="C22" s="12" t="s">
        <v>19</v>
      </c>
      <c r="D22" s="9">
        <v>2.65</v>
      </c>
      <c r="E22" s="3">
        <v>8.9</v>
      </c>
      <c r="F22" s="18">
        <f>E22*J3</f>
        <v>287.88385</v>
      </c>
      <c r="G22" s="3"/>
      <c r="H22" s="9">
        <v>2.58</v>
      </c>
      <c r="I22" s="3">
        <v>9.32</v>
      </c>
      <c r="J22" s="18">
        <f>I22*J4</f>
        <v>311.48278800000003</v>
      </c>
      <c r="K22" s="53">
        <f t="shared" si="1"/>
        <v>8.1973816870936078E-2</v>
      </c>
      <c r="L22" s="3"/>
      <c r="M22" s="3"/>
      <c r="N22" s="3"/>
      <c r="O22" s="3"/>
      <c r="P22" s="3"/>
      <c r="Q22" s="3"/>
      <c r="R22" s="3"/>
      <c r="S22" s="3"/>
      <c r="T22" s="3"/>
    </row>
    <row r="23" spans="2:20" x14ac:dyDescent="0.25">
      <c r="B23" s="43">
        <v>36482</v>
      </c>
      <c r="C23" s="12" t="s">
        <v>20</v>
      </c>
      <c r="D23" s="9">
        <v>3.5</v>
      </c>
      <c r="E23" s="3">
        <v>47.33</v>
      </c>
      <c r="F23" s="18">
        <f>E23*J3</f>
        <v>1530.9598449999999</v>
      </c>
      <c r="G23" s="3"/>
      <c r="H23" s="9">
        <v>3.41</v>
      </c>
      <c r="I23" s="3">
        <v>49.88</v>
      </c>
      <c r="J23" s="18">
        <f>I23*J4</f>
        <v>1667.0344920000002</v>
      </c>
      <c r="K23" s="53">
        <f t="shared" si="1"/>
        <v>8.8881917735732952E-2</v>
      </c>
      <c r="L23" s="3"/>
      <c r="M23" s="3"/>
      <c r="N23" s="3"/>
      <c r="O23" s="3"/>
      <c r="P23" s="3"/>
      <c r="Q23" s="3"/>
      <c r="R23" s="3"/>
      <c r="S23" s="3"/>
      <c r="T23" s="3"/>
    </row>
    <row r="24" spans="2:20" x14ac:dyDescent="0.25">
      <c r="B24" s="43">
        <v>36483</v>
      </c>
      <c r="C24" s="12" t="s">
        <v>21</v>
      </c>
      <c r="D24" s="9">
        <v>1.75</v>
      </c>
      <c r="E24" s="3">
        <v>4.12</v>
      </c>
      <c r="F24" s="18">
        <f>E24*J3</f>
        <v>133.26758000000001</v>
      </c>
      <c r="G24" s="3"/>
      <c r="H24" s="9">
        <v>1.71</v>
      </c>
      <c r="I24" s="3">
        <v>4.2300000000000004</v>
      </c>
      <c r="J24" s="18">
        <f>I24*J4</f>
        <v>141.37040700000003</v>
      </c>
      <c r="K24" s="53">
        <f t="shared" si="1"/>
        <v>6.0801186605174529E-2</v>
      </c>
      <c r="L24" s="3"/>
      <c r="M24" s="3"/>
      <c r="N24" s="3"/>
      <c r="O24" s="3"/>
      <c r="P24" s="3"/>
      <c r="Q24" s="3"/>
      <c r="R24" s="3"/>
      <c r="S24" s="3"/>
      <c r="T24" s="3"/>
    </row>
    <row r="25" spans="2:20" x14ac:dyDescent="0.25">
      <c r="B25" s="43">
        <v>37765</v>
      </c>
      <c r="C25" s="12" t="s">
        <v>10</v>
      </c>
      <c r="D25" s="9">
        <v>4.8</v>
      </c>
      <c r="E25" s="3">
        <v>12.29</v>
      </c>
      <c r="F25" s="18">
        <f>E25*J3</f>
        <v>397.53848499999998</v>
      </c>
      <c r="G25" s="3"/>
      <c r="H25" s="9">
        <v>4.68</v>
      </c>
      <c r="I25" s="3">
        <v>12.46</v>
      </c>
      <c r="J25" s="18">
        <f>I25*J4</f>
        <v>416.42441400000007</v>
      </c>
      <c r="K25" s="53">
        <f t="shared" si="1"/>
        <v>4.7507171538373472E-2</v>
      </c>
      <c r="L25" s="3"/>
      <c r="M25" s="3"/>
      <c r="N25" s="3"/>
      <c r="O25" s="3"/>
      <c r="P25" s="3"/>
      <c r="Q25" s="3"/>
      <c r="R25" s="3"/>
      <c r="S25" s="3"/>
      <c r="T25" s="3"/>
    </row>
    <row r="26" spans="2:20" x14ac:dyDescent="0.25">
      <c r="B26" s="43">
        <v>37766</v>
      </c>
      <c r="C26" s="12" t="s">
        <v>22</v>
      </c>
      <c r="D26" s="9">
        <v>6</v>
      </c>
      <c r="E26" s="3">
        <v>14.58</v>
      </c>
      <c r="F26" s="18">
        <f>E26*J3</f>
        <v>471.61196999999999</v>
      </c>
      <c r="G26" s="3"/>
      <c r="H26" s="9">
        <v>5.85</v>
      </c>
      <c r="I26" s="3">
        <v>14.82</v>
      </c>
      <c r="J26" s="18">
        <f>I26*J4</f>
        <v>495.29773800000004</v>
      </c>
      <c r="K26" s="53">
        <f t="shared" si="1"/>
        <v>5.0223000065074741E-2</v>
      </c>
      <c r="L26" s="3"/>
      <c r="M26" s="3"/>
      <c r="N26" s="3"/>
      <c r="O26" s="3"/>
      <c r="P26" s="3"/>
      <c r="Q26" s="3"/>
      <c r="R26" s="3"/>
      <c r="S26" s="3"/>
      <c r="T26" s="3"/>
    </row>
    <row r="27" spans="2:20" x14ac:dyDescent="0.25">
      <c r="B27" s="43">
        <v>76942</v>
      </c>
      <c r="C27" s="12" t="s">
        <v>11</v>
      </c>
      <c r="D27" s="9">
        <v>0.67</v>
      </c>
      <c r="E27" s="3">
        <v>1.77</v>
      </c>
      <c r="F27" s="18">
        <f>E27*J3</f>
        <v>57.253304999999997</v>
      </c>
      <c r="G27" s="3"/>
      <c r="H27" s="9">
        <v>0.65</v>
      </c>
      <c r="I27" s="3">
        <v>1.95</v>
      </c>
      <c r="J27" s="18">
        <f>I27*J4</f>
        <v>65.170755</v>
      </c>
      <c r="K27" s="53">
        <f t="shared" si="1"/>
        <v>0.13828808660041547</v>
      </c>
      <c r="L27" s="3"/>
      <c r="M27" s="3"/>
      <c r="N27" s="3"/>
      <c r="O27" s="3"/>
      <c r="P27" s="3"/>
      <c r="Q27" s="3"/>
      <c r="R27" s="3"/>
      <c r="S27" s="3"/>
      <c r="T27" s="3"/>
    </row>
    <row r="28" spans="2:20" x14ac:dyDescent="0.25">
      <c r="B28" s="43">
        <v>93970</v>
      </c>
      <c r="C28" s="12" t="s">
        <v>23</v>
      </c>
      <c r="D28" s="9">
        <v>0.7</v>
      </c>
      <c r="E28" s="3">
        <v>5.53</v>
      </c>
      <c r="F28" s="18">
        <f>E28*J3</f>
        <v>178.87614500000001</v>
      </c>
      <c r="G28" s="3"/>
      <c r="H28" s="9">
        <v>0.68</v>
      </c>
      <c r="I28" s="3">
        <v>5.53</v>
      </c>
      <c r="J28" s="18">
        <f>I28*J4</f>
        <v>184.81757700000003</v>
      </c>
      <c r="K28" s="53">
        <f t="shared" si="1"/>
        <v>3.3215340144992611E-2</v>
      </c>
      <c r="L28" s="3"/>
      <c r="M28" s="3"/>
      <c r="N28" s="3"/>
      <c r="O28" s="3"/>
      <c r="P28" s="3"/>
      <c r="Q28" s="3"/>
      <c r="R28" s="3"/>
      <c r="S28" s="3"/>
      <c r="T28" s="3"/>
    </row>
    <row r="29" spans="2:20" ht="15.75" thickBot="1" x14ac:dyDescent="0.3">
      <c r="B29" s="44">
        <v>93971</v>
      </c>
      <c r="C29" s="13" t="s">
        <v>12</v>
      </c>
      <c r="D29" s="10">
        <v>0.45</v>
      </c>
      <c r="E29" s="19">
        <v>3.54</v>
      </c>
      <c r="F29" s="20">
        <f>E29*J3</f>
        <v>114.50660999999999</v>
      </c>
      <c r="G29" s="3"/>
      <c r="H29" s="10">
        <v>0.44</v>
      </c>
      <c r="I29" s="19">
        <v>3.5</v>
      </c>
      <c r="J29" s="20">
        <f>I29*J4</f>
        <v>116.97315</v>
      </c>
      <c r="K29" s="53">
        <f t="shared" si="1"/>
        <v>2.1540590538834392E-2</v>
      </c>
      <c r="L29" s="3"/>
      <c r="M29" s="3"/>
      <c r="N29" s="3"/>
      <c r="O29" s="3"/>
      <c r="P29" s="3"/>
      <c r="Q29" s="3"/>
      <c r="R29" s="3"/>
      <c r="S29" s="3"/>
      <c r="T29" s="3"/>
    </row>
    <row r="30" spans="2:20" x14ac:dyDescent="0.25">
      <c r="B30" s="43"/>
      <c r="C30" s="3"/>
      <c r="D30" s="3"/>
      <c r="E30" s="3"/>
      <c r="F30" s="45"/>
      <c r="G30" s="3"/>
      <c r="H30" s="3"/>
      <c r="I30" s="3"/>
      <c r="J30" s="3"/>
      <c r="K30" s="46"/>
      <c r="L30" s="3"/>
      <c r="M30" s="3"/>
      <c r="N30" s="3"/>
      <c r="O30" s="3"/>
      <c r="P30" s="3"/>
      <c r="Q30" s="3"/>
      <c r="R30" s="3"/>
      <c r="S30" s="3"/>
      <c r="T30" s="3"/>
    </row>
    <row r="31" spans="2:20" x14ac:dyDescent="0.25">
      <c r="B31" s="43"/>
      <c r="C31" s="3"/>
      <c r="D31" s="3"/>
      <c r="E31" s="3"/>
      <c r="F31" s="16"/>
      <c r="G31" s="3"/>
      <c r="H31" s="3"/>
      <c r="I31" s="3"/>
      <c r="J31" s="3"/>
      <c r="K31" s="46"/>
      <c r="L31" s="3"/>
      <c r="M31" s="3"/>
      <c r="N31" s="3"/>
      <c r="O31" s="3"/>
      <c r="P31" s="3"/>
      <c r="Q31" s="3"/>
      <c r="R31" s="3"/>
      <c r="S31" s="3"/>
      <c r="T31" s="3"/>
    </row>
    <row r="32" spans="2:20" x14ac:dyDescent="0.25">
      <c r="B32" s="51" t="s">
        <v>25</v>
      </c>
      <c r="C32" s="3"/>
      <c r="D32" s="3"/>
      <c r="E32" s="3"/>
      <c r="F32" s="16"/>
      <c r="G32" s="3"/>
      <c r="H32" s="3"/>
      <c r="I32" s="3"/>
      <c r="J32" s="3"/>
      <c r="K32" s="46"/>
      <c r="L32" s="3"/>
      <c r="M32" s="3"/>
      <c r="N32" s="3"/>
      <c r="O32" s="3"/>
      <c r="P32" s="3"/>
      <c r="Q32" s="3"/>
      <c r="R32" s="3"/>
      <c r="S32" s="3"/>
      <c r="T32" s="3"/>
    </row>
    <row r="33" spans="2:20" x14ac:dyDescent="0.25">
      <c r="B33" s="43"/>
      <c r="C33" s="3"/>
      <c r="D33" s="3"/>
      <c r="E33" s="3"/>
      <c r="F33" s="16"/>
      <c r="G33" s="3"/>
      <c r="H33" s="3"/>
      <c r="I33" s="3"/>
      <c r="J33" s="3"/>
      <c r="K33" s="46"/>
      <c r="L33" s="3"/>
      <c r="M33" s="3"/>
      <c r="N33" s="3"/>
      <c r="O33" s="3"/>
      <c r="P33" s="3"/>
      <c r="Q33" s="3"/>
      <c r="R33" s="3"/>
      <c r="S33" s="3"/>
      <c r="T33" s="3"/>
    </row>
    <row r="34" spans="2:20" x14ac:dyDescent="0.25">
      <c r="B34" s="47"/>
      <c r="C34" s="48"/>
      <c r="D34" s="48"/>
      <c r="E34" s="48"/>
      <c r="F34" s="49"/>
      <c r="G34" s="48"/>
      <c r="H34" s="48"/>
      <c r="I34" s="48"/>
      <c r="J34" s="48"/>
      <c r="K34" s="50"/>
      <c r="L34" s="3"/>
      <c r="M34" s="3"/>
      <c r="N34" s="3"/>
      <c r="O34" s="3"/>
      <c r="P34" s="3"/>
      <c r="Q34" s="3"/>
      <c r="R34" s="3"/>
      <c r="S34" s="3"/>
      <c r="T34" s="3"/>
    </row>
    <row r="35" spans="2:20" x14ac:dyDescent="0.25">
      <c r="B35" s="3"/>
      <c r="C35" s="3"/>
      <c r="D35" s="3"/>
      <c r="E35" s="3"/>
      <c r="F35" s="16"/>
      <c r="G35" s="3"/>
      <c r="H35" s="3"/>
      <c r="I35" s="3"/>
      <c r="J35" s="3"/>
      <c r="K35" s="28"/>
      <c r="L35" s="3"/>
      <c r="M35" s="3"/>
      <c r="N35" s="3"/>
      <c r="O35" s="3"/>
      <c r="P35" s="3"/>
      <c r="Q35" s="3"/>
      <c r="R35" s="3"/>
      <c r="S35" s="3"/>
      <c r="T35" s="3"/>
    </row>
    <row r="36" spans="2:20" x14ac:dyDescent="0.25">
      <c r="B36" s="3"/>
      <c r="C36" s="3"/>
      <c r="D36" s="3"/>
      <c r="E36" s="3"/>
      <c r="F36" s="16"/>
      <c r="G36" s="3"/>
      <c r="H36" s="3"/>
      <c r="I36" s="3"/>
      <c r="J36" s="3"/>
      <c r="K36" s="28"/>
      <c r="L36" s="3"/>
      <c r="M36" s="3"/>
      <c r="N36" s="3"/>
      <c r="O36" s="3"/>
      <c r="P36" s="3"/>
      <c r="Q36" s="3"/>
      <c r="R36" s="3"/>
      <c r="S36" s="3"/>
      <c r="T36" s="3"/>
    </row>
    <row r="37" spans="2:20" x14ac:dyDescent="0.25">
      <c r="B37" s="3"/>
      <c r="C37" s="3"/>
      <c r="D37" s="3"/>
      <c r="E37" s="3"/>
      <c r="F37" s="16"/>
      <c r="G37" s="3"/>
      <c r="H37" s="3"/>
      <c r="I37" s="3"/>
      <c r="J37" s="3"/>
      <c r="K37" s="28"/>
      <c r="L37" s="3"/>
      <c r="M37" s="3"/>
      <c r="N37" s="3"/>
      <c r="O37" s="3"/>
      <c r="P37" s="3"/>
      <c r="Q37" s="3"/>
      <c r="R37" s="3"/>
      <c r="S37" s="3"/>
      <c r="T37" s="3"/>
    </row>
  </sheetData>
  <mergeCells count="2">
    <mergeCell ref="H7:J7"/>
    <mergeCell ref="D7:F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White</dc:creator>
  <cp:lastModifiedBy>Robert White</cp:lastModifiedBy>
  <dcterms:created xsi:type="dcterms:W3CDTF">2024-07-18T14:40:13Z</dcterms:created>
  <dcterms:modified xsi:type="dcterms:W3CDTF">2025-07-22T18:33:31Z</dcterms:modified>
</cp:coreProperties>
</file>